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395" windowWidth="15480" windowHeight="11100" activeTab="0"/>
  </bookViews>
  <sheets>
    <sheet name="стр.1" sheetId="1" r:id="rId1"/>
  </sheets>
  <definedNames>
    <definedName name="_xlnm.Print_Area" localSheetId="0">'стр.1'!$A$1:$FE$49</definedName>
  </definedNames>
  <calcPr fullCalcOnLoad="1" refMode="R1C1"/>
</workbook>
</file>

<file path=xl/sharedStrings.xml><?xml version="1.0" encoding="utf-8"?>
<sst xmlns="http://schemas.openxmlformats.org/spreadsheetml/2006/main" count="130" uniqueCount="82">
  <si>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</si>
  <si>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</si>
  <si>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</si>
  <si>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</si>
  <si>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</si>
  <si>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</si>
  <si>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</si>
  <si>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</si>
  <si>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</si>
  <si>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</si>
  <si>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</si>
  <si>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</si>
  <si>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</si>
  <si>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4</t>
  </si>
  <si>
    <t>5</t>
  </si>
  <si>
    <t>6</t>
  </si>
  <si>
    <t>протяженность линейной трубопроводов, км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</si>
  <si>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</si>
  <si>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</si>
  <si>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</si>
  <si>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</si>
  <si>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</si>
  <si>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к Приказу ФСТ России</t>
  </si>
  <si>
    <t>от 31.01.2011 № 36-э</t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</si>
  <si>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</si>
  <si>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</si>
  <si>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</si>
  <si>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</si>
  <si>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</si>
  <si>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r>
      <t>_____</t>
    </r>
    <r>
      <rPr>
        <sz val="8"/>
        <rFont val="Times New Roman"/>
        <family val="1"/>
      </rPr>
      <t>Примечание: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</si>
  <si>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</si>
  <si>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</si>
  <si>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</si>
  <si>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t>диаметр
(диапазон диаметров) трубопроводов, мм</t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</si>
  <si>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</si>
  <si>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</si>
  <si>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r>
      <t xml:space="preserve">новые объекты </t>
    </r>
    <r>
      <rPr>
        <vertAlign val="superscript"/>
        <sz val="9"/>
        <rFont val="Times New Roman"/>
        <family val="1"/>
      </rPr>
      <t>4 :</t>
    </r>
  </si>
  <si>
    <t>в том числе стоимость строительства газораспределительных сетей</t>
  </si>
  <si>
    <t>-</t>
  </si>
  <si>
    <t>2016</t>
  </si>
  <si>
    <t>57-159</t>
  </si>
  <si>
    <t>25-530</t>
  </si>
  <si>
    <t>АО "ГАЗЭКС"</t>
  </si>
  <si>
    <t>57-225</t>
  </si>
  <si>
    <t>17</t>
  </si>
  <si>
    <t>на 20</t>
  </si>
  <si>
    <t>2017</t>
  </si>
  <si>
    <t>в том числе стоимость строительства газорегуляторных пунктов</t>
  </si>
  <si>
    <t>2018</t>
  </si>
  <si>
    <t>63-160</t>
  </si>
  <si>
    <t>Строительство газопровода высокого давления от энергокомплекса распределительного центра АО «Тандер» до станции Хрустальной и деревни Старые Решеты, городской округ Первоуральск (2 этап строительства)</t>
  </si>
  <si>
    <t>Строительство газораспределительных сетей к жилым домам по улицам Восточной, Пушкина, Пионерской, Горького, Горняков, Степана Разина, Фрунзе, город Верхний Тагил</t>
  </si>
  <si>
    <t>Строительство газораспределительных сетей к жилым домам частного сектора, 1 очередь, поселок Черноисточинск, Горноуральский городской округ</t>
  </si>
  <si>
    <t xml:space="preserve">Строительство газопровода низкого давления по улицам Ягодной, Отрадной, Ромашковой, Солнечной, город Реж </t>
  </si>
  <si>
    <t>Строительство газопровода высокого давления  город Сухой Лог - город Камышлов</t>
  </si>
  <si>
    <t>Строительство газораспределительных сетей к жилым домам существующей и перспективной застройки, деревня Новый Завод, город Каменск-Уральский</t>
  </si>
  <si>
    <t>32-225</t>
  </si>
  <si>
    <t>Строительство газораспределительных сетей к жилым домам микрорайона "Южный" (3 очередь), распределительный газопровод, город Североуральск. Корректировка проекта</t>
  </si>
  <si>
    <t>32-425</t>
  </si>
  <si>
    <t>Строительство газопровода - закольцовка газопровода низкого давления от  ГРП-4 с газопроводом от ГРП-5, город Качканар</t>
  </si>
  <si>
    <t>Строительство газопровода - закольцовка газопровода низкого давления по улицам Щорса, 8 Марта, Новоселов с установкой ГРПШ в районе улицы Новоселов, город Арамиль</t>
  </si>
  <si>
    <t>110-160</t>
  </si>
  <si>
    <t>Строительство газопровода - закольцовка  газопровода высокого давления от ГРП-8 с установкой  ГРПШ и распределительных уличных газопроводов низкого давления,  поселок Станционный,  Полевской городской округ</t>
  </si>
  <si>
    <t>Строительство газопровода - закольцовка газопровода высокого давления от существующей заглушки на газопроводе диаметром 76 мм до ШРП-3 и закольцовка распределительных газопроводов низкого давления, село Мраморское, Полевской городской округ</t>
  </si>
  <si>
    <t>76-159</t>
  </si>
  <si>
    <t xml:space="preserve">Строительство газопровода - закольцовка газопровода среднего давления от ГРП  до улицы Ленина с установкой ГРПШ и закольцовка газопровода низкого давления по улице Ленина, село Косой Брод, Полевской городской округ </t>
  </si>
  <si>
    <t>Строительство газопровода - закольцовка газопровода высокого давления от ГРП-9  по улице Первомайской до ГРПШ-2 по улице Западной с распределительными сетями, поселок Зюзельский, Полевской городской округ</t>
  </si>
  <si>
    <t>108-159</t>
  </si>
  <si>
    <t>63-108</t>
  </si>
  <si>
    <t>Строительство газопровода - закольцовка газопроводов высокого и низкого давления с установкой ГРПШ на улицах Маяковского, Новой, поселок Октябрьский, Сысертский городской округ</t>
  </si>
  <si>
    <t>57-150</t>
  </si>
  <si>
    <t>Строительство газопровода - закольцовка  газопроводов с установкой ГРПШ, деревня Кодинка, город Каменск-Уральский</t>
  </si>
  <si>
    <t>89-150</t>
  </si>
  <si>
    <t>Строительство газопровода - закольцовка газопроводов с установкой ГРПШ по улице Машинистов, город Каменск-Уральский</t>
  </si>
  <si>
    <t>Перевод базы сжиженного газа на природный газ: улица Ключевая, дом №70, город Камышлов</t>
  </si>
  <si>
    <t>63-225</t>
  </si>
  <si>
    <t>Газопровод высокого давления на участке от улицы Макара Васильева до улицы Швельниса, город Камышлов</t>
  </si>
  <si>
    <t>108-110</t>
  </si>
  <si>
    <t>Газопровод  высокого давления по  улице Школьной, село Обуховское</t>
  </si>
  <si>
    <t>108-160</t>
  </si>
  <si>
    <t>Газоснабжение жилых домов ПГК "За Сергой" в городе Нижние Серги, Свердловской области</t>
  </si>
  <si>
    <t>57-160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</si>
</sst>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"/>
    <numFmt numFmtId="175" formatCode="0.0000"/>
  </numFmts>
  <fonts count="4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i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13" xfId="0" applyNumberFormat="1" applyFont="1" applyFill="1" applyBorder="1" applyAlignment="1">
      <alignment horizontal="center"/>
    </xf>
    <xf numFmtId="49" fontId="2" fillId="32" borderId="14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49" fontId="2" fillId="32" borderId="11" xfId="0" applyNumberFormat="1" applyFont="1" applyFill="1" applyBorder="1" applyAlignment="1">
      <alignment horizontal="center"/>
    </xf>
    <xf numFmtId="49" fontId="2" fillId="32" borderId="13" xfId="0" applyNumberFormat="1" applyFont="1" applyFill="1" applyBorder="1" applyAlignment="1">
      <alignment horizontal="center"/>
    </xf>
    <xf numFmtId="49" fontId="2" fillId="32" borderId="14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9" fontId="2" fillId="32" borderId="14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wrapText="1"/>
    </xf>
    <xf numFmtId="49" fontId="2" fillId="32" borderId="11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9" fontId="2" fillId="32" borderId="14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wrapText="1"/>
    </xf>
    <xf numFmtId="49" fontId="2" fillId="32" borderId="11" xfId="0" applyNumberFormat="1" applyFont="1" applyFill="1" applyBorder="1" applyAlignment="1">
      <alignment horizontal="center"/>
    </xf>
    <xf numFmtId="49" fontId="2" fillId="32" borderId="13" xfId="0" applyNumberFormat="1" applyFont="1" applyFill="1" applyBorder="1" applyAlignment="1">
      <alignment horizontal="center"/>
    </xf>
    <xf numFmtId="49" fontId="2" fillId="32" borderId="14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9" fontId="2" fillId="32" borderId="14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9" fontId="2" fillId="32" borderId="14" xfId="0" applyNumberFormat="1" applyFont="1" applyFill="1" applyBorder="1" applyAlignment="1">
      <alignment horizontal="center" vertical="center"/>
    </xf>
    <xf numFmtId="2" fontId="2" fillId="32" borderId="13" xfId="0" applyNumberFormat="1" applyFont="1" applyFill="1" applyBorder="1" applyAlignment="1">
      <alignment horizontal="center" vertical="center"/>
    </xf>
    <xf numFmtId="173" fontId="2" fillId="32" borderId="11" xfId="0" applyNumberFormat="1" applyFont="1" applyFill="1" applyBorder="1" applyAlignment="1">
      <alignment horizontal="center" vertical="center"/>
    </xf>
    <xf numFmtId="173" fontId="2" fillId="32" borderId="13" xfId="0" applyNumberFormat="1" applyFont="1" applyFill="1" applyBorder="1" applyAlignment="1">
      <alignment horizontal="center" vertical="center"/>
    </xf>
    <xf numFmtId="173" fontId="2" fillId="32" borderId="14" xfId="0" applyNumberFormat="1" applyFont="1" applyFill="1" applyBorder="1" applyAlignment="1">
      <alignment horizontal="center" vertical="center"/>
    </xf>
    <xf numFmtId="173" fontId="2" fillId="32" borderId="15" xfId="0" applyNumberFormat="1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 vertical="center"/>
    </xf>
    <xf numFmtId="2" fontId="2" fillId="32" borderId="14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0" fontId="11" fillId="32" borderId="13" xfId="0" applyFont="1" applyFill="1" applyBorder="1" applyAlignment="1">
      <alignment horizontal="left" wrapText="1"/>
    </xf>
    <xf numFmtId="0" fontId="11" fillId="32" borderId="14" xfId="0" applyFont="1" applyFill="1" applyBorder="1" applyAlignment="1">
      <alignment horizontal="left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3" fontId="2" fillId="0" borderId="15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173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49" fontId="4" fillId="0" borderId="19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top"/>
    </xf>
    <xf numFmtId="0" fontId="2" fillId="34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3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49" fontId="2" fillId="34" borderId="17" xfId="0" applyNumberFormat="1" applyFont="1" applyFill="1" applyBorder="1" applyAlignment="1">
      <alignment horizontal="center"/>
    </xf>
    <xf numFmtId="49" fontId="2" fillId="34" borderId="25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34" borderId="27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49" fontId="2" fillId="34" borderId="3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wrapText="1" indent="1"/>
    </xf>
    <xf numFmtId="49" fontId="2" fillId="34" borderId="0" xfId="0" applyNumberFormat="1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49" fontId="2" fillId="34" borderId="19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2" fillId="34" borderId="10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49" fontId="2" fillId="34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wrapText="1" indent="1"/>
    </xf>
    <xf numFmtId="0" fontId="2" fillId="32" borderId="14" xfId="0" applyFont="1" applyFill="1" applyBorder="1" applyAlignment="1">
      <alignment horizontal="left" wrapText="1" indent="1"/>
    </xf>
    <xf numFmtId="49" fontId="2" fillId="32" borderId="11" xfId="0" applyNumberFormat="1" applyFont="1" applyFill="1" applyBorder="1" applyAlignment="1">
      <alignment horizontal="center"/>
    </xf>
    <xf numFmtId="49" fontId="2" fillId="32" borderId="13" xfId="0" applyNumberFormat="1" applyFont="1" applyFill="1" applyBorder="1" applyAlignment="1">
      <alignment horizontal="center"/>
    </xf>
    <xf numFmtId="49" fontId="2" fillId="32" borderId="14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8"/>
  <sheetViews>
    <sheetView tabSelected="1" view="pageBreakPreview" zoomScaleSheetLayoutView="100" zoomScalePageLayoutView="0" workbookViewId="0" topLeftCell="A3">
      <selection activeCell="CW15" sqref="CW15:DI15"/>
    </sheetView>
  </sheetViews>
  <sheetFormatPr defaultColWidth="0.875" defaultRowHeight="12.75"/>
  <cols>
    <col min="1" max="16384" width="0.875" style="1" customWidth="1"/>
  </cols>
  <sheetData>
    <row r="1" s="2" customFormat="1" ht="12">
      <c r="FE1" s="8" t="s">
        <v>24</v>
      </c>
    </row>
    <row r="2" s="2" customFormat="1" ht="12">
      <c r="FE2" s="8" t="s">
        <v>22</v>
      </c>
    </row>
    <row r="3" s="2" customFormat="1" ht="12">
      <c r="FE3" s="8" t="s">
        <v>23</v>
      </c>
    </row>
    <row r="5" spans="75:137" s="9" customFormat="1" ht="18.75">
      <c r="BW5" s="10" t="s">
        <v>25</v>
      </c>
      <c r="BY5" s="69" t="s">
        <v>42</v>
      </c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EB5" s="10" t="s">
        <v>45</v>
      </c>
      <c r="EC5" s="70" t="s">
        <v>44</v>
      </c>
      <c r="ED5" s="70"/>
      <c r="EE5" s="70"/>
      <c r="EF5" s="70"/>
      <c r="EG5" s="9" t="s">
        <v>26</v>
      </c>
    </row>
    <row r="6" spans="77:119" s="2" customFormat="1" ht="13.5" customHeight="1">
      <c r="BY6" s="71" t="s">
        <v>27</v>
      </c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</row>
    <row r="7" spans="1:161" s="9" customFormat="1" ht="15.75">
      <c r="A7" s="74" t="s">
        <v>28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</row>
    <row r="8" ht="13.5" thickBot="1"/>
    <row r="9" spans="1:161" s="2" customFormat="1" ht="26.25" customHeight="1" thickBot="1">
      <c r="A9" s="73" t="s">
        <v>0</v>
      </c>
      <c r="B9" s="73"/>
      <c r="C9" s="73"/>
      <c r="D9" s="73"/>
      <c r="E9" s="73"/>
      <c r="F9" s="73"/>
      <c r="G9" s="73" t="s">
        <v>1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 t="s">
        <v>2</v>
      </c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 t="s">
        <v>3</v>
      </c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 t="s">
        <v>4</v>
      </c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</row>
    <row r="10" spans="1:161" s="2" customFormat="1" ht="61.5" customHeight="1" thickBo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 t="s">
        <v>5</v>
      </c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 t="s">
        <v>6</v>
      </c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 t="s">
        <v>7</v>
      </c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 t="s">
        <v>8</v>
      </c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 t="s">
        <v>16</v>
      </c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 t="s">
        <v>33</v>
      </c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 t="s">
        <v>17</v>
      </c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</row>
    <row r="11" spans="1:161" s="2" customFormat="1" ht="12.75" customHeight="1" thickBot="1">
      <c r="A11" s="120">
        <v>1</v>
      </c>
      <c r="B11" s="120"/>
      <c r="C11" s="120"/>
      <c r="D11" s="120"/>
      <c r="E11" s="120"/>
      <c r="F11" s="120"/>
      <c r="G11" s="120">
        <v>2</v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>
        <v>3</v>
      </c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>
        <v>4</v>
      </c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>
        <v>5</v>
      </c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>
        <v>6</v>
      </c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>
        <v>7</v>
      </c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>
        <v>8</v>
      </c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>
        <v>9</v>
      </c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</row>
    <row r="12" spans="1:161" s="4" customFormat="1" ht="13.5" customHeight="1" thickBot="1">
      <c r="A12" s="127" t="s">
        <v>9</v>
      </c>
      <c r="B12" s="128"/>
      <c r="C12" s="128"/>
      <c r="D12" s="128"/>
      <c r="E12" s="128"/>
      <c r="F12" s="129"/>
      <c r="G12" s="3"/>
      <c r="H12" s="130" t="s">
        <v>18</v>
      </c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1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4">
        <v>277281.87</v>
      </c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6"/>
      <c r="DJ12" s="121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122"/>
    </row>
    <row r="13" spans="1:161" s="2" customFormat="1" ht="26.25" customHeight="1">
      <c r="A13" s="56" t="s">
        <v>10</v>
      </c>
      <c r="B13" s="57"/>
      <c r="C13" s="57"/>
      <c r="D13" s="57"/>
      <c r="E13" s="57"/>
      <c r="F13" s="58"/>
      <c r="G13" s="5"/>
      <c r="H13" s="94" t="s">
        <v>32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5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1">
        <f>CW15+CW31</f>
        <v>238393.4</v>
      </c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3"/>
      <c r="DJ13" s="84">
        <f>DJ15+DJ31</f>
        <v>65.382</v>
      </c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59" t="s">
        <v>41</v>
      </c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1"/>
      <c r="EO13" s="85">
        <f>EO15+EO31</f>
        <v>17</v>
      </c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</row>
    <row r="14" spans="1:161" s="2" customFormat="1" ht="24" customHeight="1">
      <c r="A14" s="56"/>
      <c r="B14" s="57"/>
      <c r="C14" s="57"/>
      <c r="D14" s="57"/>
      <c r="E14" s="57"/>
      <c r="F14" s="58"/>
      <c r="G14" s="6"/>
      <c r="H14" s="114" t="s">
        <v>11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5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63">
        <f>CW16+CW24</f>
        <v>74309</v>
      </c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7"/>
      <c r="DJ14" s="78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117"/>
    </row>
    <row r="15" spans="1:161" s="4" customFormat="1" ht="22.5" customHeight="1">
      <c r="A15" s="91" t="s">
        <v>12</v>
      </c>
      <c r="B15" s="92"/>
      <c r="C15" s="92"/>
      <c r="D15" s="92"/>
      <c r="E15" s="92"/>
      <c r="F15" s="93"/>
      <c r="G15" s="5"/>
      <c r="H15" s="114" t="s">
        <v>36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5"/>
      <c r="BJ15" s="91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3"/>
      <c r="BW15" s="91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3"/>
      <c r="CJ15" s="89">
        <f>CJ16+CJ19+CJ22+CJ20+CJ21+CJ23+CJ24+CJ30+CJ27+CJ28+CJ29</f>
        <v>457182.86999999994</v>
      </c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3">
        <f>CW16+CW19+CW22+CW20+CW21+CW23+CW24+CW30+CW27+CW28+CW29</f>
        <v>188174.06</v>
      </c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7"/>
      <c r="DJ15" s="62">
        <f>DJ16+DJ19+DJ22+DJ20+DJ21+DJ27+DJ28+DJ29+DJ23+DJ24+DJ30</f>
        <v>52.812000000000005</v>
      </c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 t="s">
        <v>58</v>
      </c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>
        <f>EO16+EO20+EO23+EO24+EO30</f>
        <v>9</v>
      </c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</row>
    <row r="16" spans="1:161" s="19" customFormat="1" ht="57" customHeight="1">
      <c r="A16" s="23"/>
      <c r="B16" s="24"/>
      <c r="C16" s="24"/>
      <c r="D16" s="24"/>
      <c r="E16" s="24"/>
      <c r="F16" s="25"/>
      <c r="G16" s="30"/>
      <c r="H16" s="40" t="s">
        <v>50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1"/>
      <c r="BJ16" s="42" t="s">
        <v>39</v>
      </c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4"/>
      <c r="BW16" s="42" t="s">
        <v>46</v>
      </c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4"/>
      <c r="CJ16" s="38">
        <f>37125.99+31884.74</f>
        <v>69010.73</v>
      </c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46">
        <v>37125.99</v>
      </c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8"/>
      <c r="DJ16" s="49">
        <v>4</v>
      </c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50">
        <v>225</v>
      </c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37">
        <v>1</v>
      </c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4" customFormat="1" ht="28.5" customHeight="1">
      <c r="A17" s="20"/>
      <c r="B17" s="21"/>
      <c r="C17" s="21"/>
      <c r="D17" s="21"/>
      <c r="E17" s="21"/>
      <c r="F17" s="22"/>
      <c r="G17" s="53" t="s">
        <v>37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5"/>
      <c r="BJ17" s="42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4"/>
      <c r="BW17" s="42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4"/>
      <c r="CJ17" s="51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52"/>
      <c r="CW17" s="46">
        <f>CW16-CW18</f>
        <v>36742.231999999996</v>
      </c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9"/>
      <c r="DJ17" s="46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8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37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4" customFormat="1" ht="28.5" customHeight="1">
      <c r="A18" s="20"/>
      <c r="B18" s="21"/>
      <c r="C18" s="21"/>
      <c r="D18" s="21"/>
      <c r="E18" s="21"/>
      <c r="F18" s="22"/>
      <c r="G18" s="53" t="s">
        <v>47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5"/>
      <c r="BJ18" s="42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4"/>
      <c r="BW18" s="42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4"/>
      <c r="CJ18" s="51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52"/>
      <c r="CW18" s="46">
        <v>383.758</v>
      </c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9"/>
      <c r="DJ18" s="46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8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37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19" customFormat="1" ht="38.25" customHeight="1">
      <c r="A19" s="23"/>
      <c r="B19" s="24"/>
      <c r="C19" s="24"/>
      <c r="D19" s="24"/>
      <c r="E19" s="24"/>
      <c r="F19" s="25"/>
      <c r="G19" s="30"/>
      <c r="H19" s="40" t="s">
        <v>51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1"/>
      <c r="BJ19" s="42" t="s">
        <v>39</v>
      </c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4"/>
      <c r="BW19" s="42" t="s">
        <v>48</v>
      </c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4"/>
      <c r="CJ19" s="38">
        <v>21387.31</v>
      </c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46">
        <v>9000</v>
      </c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8"/>
      <c r="DJ19" s="49">
        <v>2.8</v>
      </c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50" t="s">
        <v>49</v>
      </c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37" t="s">
        <v>38</v>
      </c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19" customFormat="1" ht="38.25" customHeight="1">
      <c r="A20" s="23"/>
      <c r="B20" s="24"/>
      <c r="C20" s="24"/>
      <c r="D20" s="24"/>
      <c r="E20" s="24"/>
      <c r="F20" s="25"/>
      <c r="G20" s="30"/>
      <c r="H20" s="40" t="s">
        <v>52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1"/>
      <c r="BJ20" s="42" t="s">
        <v>46</v>
      </c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4"/>
      <c r="BW20" s="42" t="s">
        <v>48</v>
      </c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4"/>
      <c r="CJ20" s="45">
        <v>15919.26</v>
      </c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6">
        <v>7000</v>
      </c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8"/>
      <c r="DJ20" s="49">
        <v>3.8</v>
      </c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50" t="s">
        <v>40</v>
      </c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37">
        <v>2</v>
      </c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19" customFormat="1" ht="38.25" customHeight="1">
      <c r="A21" s="23"/>
      <c r="B21" s="24"/>
      <c r="C21" s="24"/>
      <c r="D21" s="24"/>
      <c r="E21" s="24"/>
      <c r="F21" s="25"/>
      <c r="G21" s="30"/>
      <c r="H21" s="40" t="s">
        <v>53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1"/>
      <c r="BJ21" s="42" t="s">
        <v>46</v>
      </c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4"/>
      <c r="BW21" s="42" t="s">
        <v>46</v>
      </c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4"/>
      <c r="CJ21" s="45">
        <v>6112.99</v>
      </c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51">
        <f>CJ21</f>
        <v>6112.99</v>
      </c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52"/>
      <c r="DJ21" s="49">
        <v>2.54</v>
      </c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50" t="s">
        <v>43</v>
      </c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37" t="s">
        <v>38</v>
      </c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19" customFormat="1" ht="27" customHeight="1">
      <c r="A22" s="23"/>
      <c r="B22" s="24"/>
      <c r="C22" s="24"/>
      <c r="D22" s="24"/>
      <c r="E22" s="24"/>
      <c r="F22" s="25"/>
      <c r="G22" s="30"/>
      <c r="H22" s="40" t="s">
        <v>54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1"/>
      <c r="BJ22" s="42" t="s">
        <v>39</v>
      </c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4"/>
      <c r="BW22" s="42" t="s">
        <v>48</v>
      </c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4"/>
      <c r="CJ22" s="38">
        <v>174932.11</v>
      </c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46">
        <v>11233.76</v>
      </c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8"/>
      <c r="DJ22" s="49">
        <v>0.465</v>
      </c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50">
        <v>425</v>
      </c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37" t="s">
        <v>38</v>
      </c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19" customFormat="1" ht="39.75" customHeight="1">
      <c r="A23" s="23"/>
      <c r="B23" s="24"/>
      <c r="C23" s="24"/>
      <c r="D23" s="24"/>
      <c r="E23" s="24"/>
      <c r="F23" s="25"/>
      <c r="G23" s="30"/>
      <c r="H23" s="40" t="s">
        <v>55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1"/>
      <c r="BJ23" s="42" t="s">
        <v>39</v>
      </c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4"/>
      <c r="BW23" s="42" t="s">
        <v>46</v>
      </c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4"/>
      <c r="CJ23" s="45">
        <v>55144.79</v>
      </c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6">
        <v>25000</v>
      </c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8"/>
      <c r="DJ23" s="49">
        <v>11.5</v>
      </c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50" t="s">
        <v>56</v>
      </c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37">
        <v>3</v>
      </c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19" customFormat="1" ht="39" customHeight="1">
      <c r="A24" s="23"/>
      <c r="B24" s="24"/>
      <c r="C24" s="24"/>
      <c r="D24" s="24"/>
      <c r="E24" s="24"/>
      <c r="F24" s="25"/>
      <c r="G24" s="30"/>
      <c r="H24" s="40" t="s">
        <v>57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1"/>
      <c r="BJ24" s="42" t="s">
        <v>39</v>
      </c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4"/>
      <c r="BW24" s="42" t="s">
        <v>46</v>
      </c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4"/>
      <c r="CJ24" s="45">
        <v>47350.47</v>
      </c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6">
        <v>37183.01</v>
      </c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8"/>
      <c r="DJ24" s="49">
        <v>16.6</v>
      </c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50" t="s">
        <v>43</v>
      </c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37">
        <v>2</v>
      </c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4" customFormat="1" ht="28.5" customHeight="1">
      <c r="A25" s="31"/>
      <c r="B25" s="32"/>
      <c r="C25" s="32"/>
      <c r="D25" s="32"/>
      <c r="E25" s="32"/>
      <c r="F25" s="33"/>
      <c r="G25" s="53" t="s">
        <v>37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5"/>
      <c r="BJ25" s="42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4"/>
      <c r="BW25" s="42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4"/>
      <c r="CJ25" s="51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52"/>
      <c r="CW25" s="46">
        <f>CW24-CW26</f>
        <v>36026.044</v>
      </c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9"/>
      <c r="DJ25" s="46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8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37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  <row r="26" spans="1:161" s="4" customFormat="1" ht="28.5" customHeight="1">
      <c r="A26" s="31"/>
      <c r="B26" s="32"/>
      <c r="C26" s="32"/>
      <c r="D26" s="32"/>
      <c r="E26" s="32"/>
      <c r="F26" s="33"/>
      <c r="G26" s="53" t="s">
        <v>47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5"/>
      <c r="BJ26" s="42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4"/>
      <c r="BW26" s="42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4"/>
      <c r="CJ26" s="51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52"/>
      <c r="CW26" s="46">
        <f>1072.034+84.932</f>
        <v>1156.9660000000001</v>
      </c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9"/>
      <c r="DJ26" s="46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8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37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9"/>
    </row>
    <row r="27" spans="1:161" s="19" customFormat="1" ht="39.75" customHeight="1">
      <c r="A27" s="34"/>
      <c r="B27" s="35"/>
      <c r="C27" s="35"/>
      <c r="D27" s="35"/>
      <c r="E27" s="35"/>
      <c r="F27" s="36"/>
      <c r="G27" s="30"/>
      <c r="H27" s="40" t="s">
        <v>76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1"/>
      <c r="BJ27" s="42" t="s">
        <v>46</v>
      </c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4"/>
      <c r="BW27" s="42" t="s">
        <v>46</v>
      </c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4"/>
      <c r="CJ27" s="45">
        <v>11139.71</v>
      </c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6">
        <f>CJ27</f>
        <v>11139.71</v>
      </c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8"/>
      <c r="DJ27" s="49">
        <v>1.948</v>
      </c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50" t="s">
        <v>77</v>
      </c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37" t="s">
        <v>38</v>
      </c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9"/>
    </row>
    <row r="28" spans="1:161" s="19" customFormat="1" ht="39.75" customHeight="1">
      <c r="A28" s="34"/>
      <c r="B28" s="35"/>
      <c r="C28" s="35"/>
      <c r="D28" s="35"/>
      <c r="E28" s="35"/>
      <c r="F28" s="36"/>
      <c r="G28" s="30"/>
      <c r="H28" s="40" t="s">
        <v>78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1"/>
      <c r="BJ28" s="42" t="s">
        <v>46</v>
      </c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4"/>
      <c r="BW28" s="42" t="s">
        <v>46</v>
      </c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4"/>
      <c r="CJ28" s="45">
        <v>11280.26</v>
      </c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6">
        <f>CJ28</f>
        <v>11280.26</v>
      </c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8"/>
      <c r="DJ28" s="49">
        <v>1.39</v>
      </c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50" t="s">
        <v>79</v>
      </c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37" t="s">
        <v>38</v>
      </c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9"/>
    </row>
    <row r="29" spans="1:161" s="19" customFormat="1" ht="39.75" customHeight="1">
      <c r="A29" s="34"/>
      <c r="B29" s="35"/>
      <c r="C29" s="35"/>
      <c r="D29" s="35"/>
      <c r="E29" s="35"/>
      <c r="F29" s="36"/>
      <c r="G29" s="30"/>
      <c r="H29" s="40" t="s">
        <v>80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1"/>
      <c r="BJ29" s="42" t="s">
        <v>46</v>
      </c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4"/>
      <c r="BW29" s="42" t="s">
        <v>48</v>
      </c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4"/>
      <c r="CJ29" s="45">
        <v>27920.57</v>
      </c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6">
        <v>19215.19</v>
      </c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8"/>
      <c r="DJ29" s="49">
        <v>4.269</v>
      </c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50" t="s">
        <v>81</v>
      </c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37" t="s">
        <v>38</v>
      </c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9"/>
    </row>
    <row r="30" spans="1:161" s="19" customFormat="1" ht="39" customHeight="1">
      <c r="A30" s="27"/>
      <c r="B30" s="28"/>
      <c r="C30" s="28"/>
      <c r="D30" s="28"/>
      <c r="E30" s="28"/>
      <c r="F30" s="29"/>
      <c r="G30" s="30"/>
      <c r="H30" s="40" t="s">
        <v>74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1"/>
      <c r="BJ30" s="42" t="s">
        <v>39</v>
      </c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4"/>
      <c r="BW30" s="42" t="s">
        <v>46</v>
      </c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4"/>
      <c r="CJ30" s="45">
        <v>16984.67</v>
      </c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6">
        <v>13883.15</v>
      </c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8"/>
      <c r="DJ30" s="49">
        <v>3.5</v>
      </c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50" t="s">
        <v>75</v>
      </c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37">
        <v>1</v>
      </c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9"/>
    </row>
    <row r="31" spans="1:161" s="4" customFormat="1" ht="27" customHeight="1">
      <c r="A31" s="138" t="s">
        <v>13</v>
      </c>
      <c r="B31" s="139"/>
      <c r="C31" s="139"/>
      <c r="D31" s="139"/>
      <c r="E31" s="139"/>
      <c r="F31" s="140"/>
      <c r="G31" s="30"/>
      <c r="H31" s="136" t="s">
        <v>19</v>
      </c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7"/>
      <c r="BJ31" s="138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40"/>
      <c r="BW31" s="138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40"/>
      <c r="CJ31" s="51">
        <f>CJ38+CJ37+CJ36+CJ35+CJ34+CJ33+CJ32+CJ39+CJ40</f>
        <v>67500.81999999999</v>
      </c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9"/>
      <c r="CW31" s="46">
        <f>CW38+CW37+CW36+CW35+CW34+CW33+CW32+CW39+CW40</f>
        <v>50219.34</v>
      </c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8"/>
      <c r="DJ31" s="46">
        <f>DJ38+DJ33+DJ34+DJ32+DJ35+DJ36+DJ37+DJ39+DJ40</f>
        <v>12.569999999999999</v>
      </c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8"/>
      <c r="DY31" s="141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3"/>
      <c r="EO31" s="141">
        <f>EO33+EO34+EO35+EO36+EO37+EO38+EO39+EO40</f>
        <v>8</v>
      </c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3"/>
    </row>
    <row r="32" spans="1:161" s="4" customFormat="1" ht="38.25" customHeight="1">
      <c r="A32" s="16"/>
      <c r="B32" s="17"/>
      <c r="C32" s="17"/>
      <c r="D32" s="17"/>
      <c r="E32" s="17"/>
      <c r="F32" s="18"/>
      <c r="G32" s="26"/>
      <c r="H32" s="40" t="s">
        <v>59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1"/>
      <c r="BJ32" s="42" t="s">
        <v>39</v>
      </c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4"/>
      <c r="BW32" s="42" t="s">
        <v>46</v>
      </c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4"/>
      <c r="CJ32" s="37">
        <v>3287.87</v>
      </c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9"/>
      <c r="CW32" s="46">
        <v>2388.86</v>
      </c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8"/>
      <c r="DJ32" s="46">
        <v>0.5</v>
      </c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8"/>
      <c r="DY32" s="37">
        <v>110</v>
      </c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9"/>
      <c r="EO32" s="37" t="s">
        <v>38</v>
      </c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9"/>
    </row>
    <row r="33" spans="1:161" s="4" customFormat="1" ht="38.25" customHeight="1">
      <c r="A33" s="16"/>
      <c r="B33" s="17"/>
      <c r="C33" s="17"/>
      <c r="D33" s="17"/>
      <c r="E33" s="17"/>
      <c r="F33" s="18"/>
      <c r="G33" s="26"/>
      <c r="H33" s="40" t="s">
        <v>60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1"/>
      <c r="BJ33" s="42" t="s">
        <v>39</v>
      </c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4"/>
      <c r="BW33" s="42" t="s">
        <v>46</v>
      </c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4"/>
      <c r="CJ33" s="37">
        <v>9615.14</v>
      </c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9"/>
      <c r="CW33" s="46">
        <v>7468.16</v>
      </c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8"/>
      <c r="DJ33" s="46">
        <v>1.8</v>
      </c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8"/>
      <c r="DY33" s="37" t="s">
        <v>61</v>
      </c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9"/>
      <c r="EO33" s="37">
        <v>1</v>
      </c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9"/>
    </row>
    <row r="34" spans="1:161" s="4" customFormat="1" ht="49.5" customHeight="1">
      <c r="A34" s="16"/>
      <c r="B34" s="17"/>
      <c r="C34" s="17"/>
      <c r="D34" s="17"/>
      <c r="E34" s="17"/>
      <c r="F34" s="18"/>
      <c r="G34" s="26"/>
      <c r="H34" s="40" t="s">
        <v>62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1"/>
      <c r="BJ34" s="42" t="s">
        <v>39</v>
      </c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4"/>
      <c r="BW34" s="42" t="s">
        <v>46</v>
      </c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4"/>
      <c r="CJ34" s="37">
        <v>8804.98</v>
      </c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9"/>
      <c r="CW34" s="46">
        <v>6324.74</v>
      </c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8"/>
      <c r="DJ34" s="46">
        <v>1.72</v>
      </c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8"/>
      <c r="DY34" s="37" t="s">
        <v>40</v>
      </c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9"/>
      <c r="EO34" s="37">
        <v>1</v>
      </c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9"/>
    </row>
    <row r="35" spans="1:161" s="4" customFormat="1" ht="52.5" customHeight="1">
      <c r="A35" s="16"/>
      <c r="B35" s="17"/>
      <c r="C35" s="17"/>
      <c r="D35" s="17"/>
      <c r="E35" s="17"/>
      <c r="F35" s="18"/>
      <c r="G35" s="26"/>
      <c r="H35" s="40" t="s">
        <v>63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1"/>
      <c r="BJ35" s="42" t="s">
        <v>39</v>
      </c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4"/>
      <c r="BW35" s="42" t="s">
        <v>46</v>
      </c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4"/>
      <c r="CJ35" s="37">
        <v>11404.11</v>
      </c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9"/>
      <c r="CW35" s="46">
        <v>8807.57</v>
      </c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8"/>
      <c r="DJ35" s="46">
        <v>2.33</v>
      </c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8"/>
      <c r="DY35" s="37" t="s">
        <v>40</v>
      </c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9"/>
      <c r="EO35" s="37">
        <v>1</v>
      </c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9"/>
    </row>
    <row r="36" spans="1:161" s="4" customFormat="1" ht="51" customHeight="1">
      <c r="A36" s="16"/>
      <c r="B36" s="17"/>
      <c r="C36" s="17"/>
      <c r="D36" s="17"/>
      <c r="E36" s="17"/>
      <c r="F36" s="18"/>
      <c r="G36" s="26"/>
      <c r="H36" s="40" t="s">
        <v>65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1"/>
      <c r="BJ36" s="42" t="s">
        <v>39</v>
      </c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4"/>
      <c r="BW36" s="42" t="s">
        <v>46</v>
      </c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4"/>
      <c r="CJ36" s="51">
        <v>7601.5</v>
      </c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52"/>
      <c r="CW36" s="46">
        <v>5512.36</v>
      </c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8"/>
      <c r="DJ36" s="46">
        <v>1.54</v>
      </c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8"/>
      <c r="DY36" s="37" t="s">
        <v>64</v>
      </c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9"/>
      <c r="EO36" s="37">
        <v>1</v>
      </c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9"/>
    </row>
    <row r="37" spans="1:161" s="4" customFormat="1" ht="48.75" customHeight="1">
      <c r="A37" s="16"/>
      <c r="B37" s="17"/>
      <c r="C37" s="17"/>
      <c r="D37" s="17"/>
      <c r="E37" s="17"/>
      <c r="F37" s="18"/>
      <c r="G37" s="26"/>
      <c r="H37" s="40" t="s">
        <v>66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1"/>
      <c r="BJ37" s="42" t="s">
        <v>39</v>
      </c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4"/>
      <c r="BW37" s="42" t="s">
        <v>46</v>
      </c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4"/>
      <c r="CJ37" s="37">
        <v>7350.33</v>
      </c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9"/>
      <c r="CW37" s="46">
        <v>5062.06</v>
      </c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8"/>
      <c r="DJ37" s="46">
        <v>1.18</v>
      </c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8"/>
      <c r="DY37" s="37" t="s">
        <v>67</v>
      </c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9"/>
      <c r="EO37" s="37">
        <v>1</v>
      </c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9"/>
    </row>
    <row r="38" spans="1:161" s="2" customFormat="1" ht="39" customHeight="1">
      <c r="A38" s="13"/>
      <c r="B38" s="14"/>
      <c r="C38" s="14"/>
      <c r="D38" s="14"/>
      <c r="E38" s="14"/>
      <c r="F38" s="15"/>
      <c r="G38" s="5"/>
      <c r="H38" s="134" t="s">
        <v>69</v>
      </c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5"/>
      <c r="BJ38" s="56" t="s">
        <v>39</v>
      </c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8"/>
      <c r="BW38" s="56" t="s">
        <v>46</v>
      </c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8"/>
      <c r="CJ38" s="38">
        <v>5669.31</v>
      </c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63">
        <v>3945.18</v>
      </c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5"/>
      <c r="DJ38" s="62">
        <v>0.9</v>
      </c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8" t="s">
        <v>68</v>
      </c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133">
        <v>1</v>
      </c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7"/>
    </row>
    <row r="39" spans="1:161" s="2" customFormat="1" ht="39" customHeight="1">
      <c r="A39" s="13"/>
      <c r="B39" s="14"/>
      <c r="C39" s="14"/>
      <c r="D39" s="14"/>
      <c r="E39" s="14"/>
      <c r="F39" s="15"/>
      <c r="G39" s="5"/>
      <c r="H39" s="134" t="s">
        <v>71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5"/>
      <c r="BJ39" s="56" t="s">
        <v>39</v>
      </c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8"/>
      <c r="BW39" s="56" t="s">
        <v>46</v>
      </c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8"/>
      <c r="CJ39" s="38">
        <v>6934.38</v>
      </c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63">
        <v>5246.54</v>
      </c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5"/>
      <c r="DJ39" s="62">
        <v>1.5</v>
      </c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8" t="s">
        <v>70</v>
      </c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133">
        <v>1</v>
      </c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7"/>
    </row>
    <row r="40" spans="1:161" s="2" customFormat="1" ht="39" customHeight="1">
      <c r="A40" s="13"/>
      <c r="B40" s="14"/>
      <c r="C40" s="14"/>
      <c r="D40" s="14"/>
      <c r="E40" s="14"/>
      <c r="F40" s="15"/>
      <c r="G40" s="5"/>
      <c r="H40" s="134" t="s">
        <v>73</v>
      </c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5"/>
      <c r="BJ40" s="56" t="s">
        <v>39</v>
      </c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8"/>
      <c r="BW40" s="56" t="s">
        <v>46</v>
      </c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8"/>
      <c r="CJ40" s="45">
        <v>6833.2</v>
      </c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63">
        <v>5463.87</v>
      </c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5"/>
      <c r="DJ40" s="62">
        <v>1.1</v>
      </c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8" t="s">
        <v>72</v>
      </c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133">
        <v>1</v>
      </c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7"/>
    </row>
    <row r="41" spans="1:161" s="4" customFormat="1" ht="12.75" customHeight="1">
      <c r="A41" s="91" t="s">
        <v>14</v>
      </c>
      <c r="B41" s="92"/>
      <c r="C41" s="92"/>
      <c r="D41" s="92"/>
      <c r="E41" s="92"/>
      <c r="F41" s="93"/>
      <c r="G41" s="5"/>
      <c r="H41" s="94" t="s">
        <v>20</v>
      </c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5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7"/>
      <c r="CJ41" s="98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6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8"/>
      <c r="DJ41" s="76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100"/>
    </row>
    <row r="42" spans="1:161" s="4" customFormat="1" ht="14.25" customHeight="1" thickBot="1">
      <c r="A42" s="108" t="s">
        <v>15</v>
      </c>
      <c r="B42" s="109"/>
      <c r="C42" s="109"/>
      <c r="D42" s="109"/>
      <c r="E42" s="109"/>
      <c r="F42" s="110"/>
      <c r="G42" s="7"/>
      <c r="H42" s="111" t="s">
        <v>21</v>
      </c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2"/>
      <c r="BJ42" s="113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2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4"/>
      <c r="DJ42" s="105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7"/>
    </row>
    <row r="43" ht="6.75" customHeight="1"/>
    <row r="44" s="12" customFormat="1" ht="11.25">
      <c r="A44" s="11" t="s">
        <v>29</v>
      </c>
    </row>
    <row r="45" spans="1:161" s="12" customFormat="1" ht="24" customHeight="1">
      <c r="A45" s="90" t="s">
        <v>30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</row>
    <row r="46" spans="1:161" s="12" customFormat="1" ht="24" customHeight="1">
      <c r="A46" s="90" t="s">
        <v>31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</row>
    <row r="47" spans="1:161" s="12" customFormat="1" ht="10.5" customHeight="1">
      <c r="A47" s="90" t="s">
        <v>34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</row>
    <row r="48" spans="1:161" s="12" customFormat="1" ht="27" customHeight="1">
      <c r="A48" s="118" t="s">
        <v>35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</row>
    <row r="49" ht="12" customHeight="1"/>
  </sheetData>
  <sheetProtection/>
  <mergeCells count="286">
    <mergeCell ref="A31:F31"/>
    <mergeCell ref="H39:BI39"/>
    <mergeCell ref="BJ39:BV39"/>
    <mergeCell ref="BW39:CI39"/>
    <mergeCell ref="CJ39:CV39"/>
    <mergeCell ref="CW39:DI39"/>
    <mergeCell ref="BJ36:BV36"/>
    <mergeCell ref="BW36:CI36"/>
    <mergeCell ref="CJ36:CV36"/>
    <mergeCell ref="CW36:DI36"/>
    <mergeCell ref="EO25:FE25"/>
    <mergeCell ref="G26:BI26"/>
    <mergeCell ref="BJ26:BV26"/>
    <mergeCell ref="BW26:CI26"/>
    <mergeCell ref="CJ26:CV26"/>
    <mergeCell ref="CW26:DI26"/>
    <mergeCell ref="DJ26:DX26"/>
    <mergeCell ref="DY26:EN26"/>
    <mergeCell ref="EO26:FE26"/>
    <mergeCell ref="BJ25:BV25"/>
    <mergeCell ref="BW25:CI25"/>
    <mergeCell ref="CJ25:CV25"/>
    <mergeCell ref="CW25:DI25"/>
    <mergeCell ref="DJ25:DX25"/>
    <mergeCell ref="DY25:EN25"/>
    <mergeCell ref="EO36:FE36"/>
    <mergeCell ref="H35:BI35"/>
    <mergeCell ref="EO37:FE37"/>
    <mergeCell ref="H37:BI37"/>
    <mergeCell ref="BJ37:BV37"/>
    <mergeCell ref="BW37:CI37"/>
    <mergeCell ref="CJ37:CV37"/>
    <mergeCell ref="CW37:DI37"/>
    <mergeCell ref="DJ37:DX37"/>
    <mergeCell ref="H36:BI36"/>
    <mergeCell ref="DJ36:DX36"/>
    <mergeCell ref="H34:BI34"/>
    <mergeCell ref="BJ34:BV34"/>
    <mergeCell ref="BW34:CI34"/>
    <mergeCell ref="CJ34:CV34"/>
    <mergeCell ref="CW34:DI34"/>
    <mergeCell ref="EO35:FE35"/>
    <mergeCell ref="EO34:FE34"/>
    <mergeCell ref="DY34:EN34"/>
    <mergeCell ref="DY36:EN36"/>
    <mergeCell ref="BJ35:BV35"/>
    <mergeCell ref="BW35:CI35"/>
    <mergeCell ref="CJ35:CV35"/>
    <mergeCell ref="CW35:DI35"/>
    <mergeCell ref="DJ35:DX35"/>
    <mergeCell ref="DJ34:DX34"/>
    <mergeCell ref="DY32:EN32"/>
    <mergeCell ref="EO32:FE32"/>
    <mergeCell ref="DJ39:DX39"/>
    <mergeCell ref="DY39:EN39"/>
    <mergeCell ref="EO39:FE39"/>
    <mergeCell ref="DY31:EN31"/>
    <mergeCell ref="EO31:FE31"/>
    <mergeCell ref="DY33:EN33"/>
    <mergeCell ref="EO33:FE33"/>
    <mergeCell ref="DY38:EN38"/>
    <mergeCell ref="H32:BI32"/>
    <mergeCell ref="BJ32:BV32"/>
    <mergeCell ref="BW32:CI32"/>
    <mergeCell ref="CJ32:CV32"/>
    <mergeCell ref="CW32:DI32"/>
    <mergeCell ref="DJ32:DX32"/>
    <mergeCell ref="H31:BI31"/>
    <mergeCell ref="BJ31:BV31"/>
    <mergeCell ref="BW31:CI31"/>
    <mergeCell ref="CJ31:CV31"/>
    <mergeCell ref="CW31:DI31"/>
    <mergeCell ref="DJ31:DX31"/>
    <mergeCell ref="H40:BI40"/>
    <mergeCell ref="BJ40:BV40"/>
    <mergeCell ref="BW40:CI40"/>
    <mergeCell ref="CJ40:CV40"/>
    <mergeCell ref="CW40:DI40"/>
    <mergeCell ref="DJ40:DX40"/>
    <mergeCell ref="DY40:EN40"/>
    <mergeCell ref="EO40:FE40"/>
    <mergeCell ref="H33:BI33"/>
    <mergeCell ref="BJ33:BV33"/>
    <mergeCell ref="BW33:CI33"/>
    <mergeCell ref="CJ33:CV33"/>
    <mergeCell ref="CW33:DI33"/>
    <mergeCell ref="DJ33:DX33"/>
    <mergeCell ref="H38:BI38"/>
    <mergeCell ref="EO38:FE38"/>
    <mergeCell ref="DY23:EN23"/>
    <mergeCell ref="DY29:EN29"/>
    <mergeCell ref="CW27:DI27"/>
    <mergeCell ref="DJ27:DX27"/>
    <mergeCell ref="DY27:EN27"/>
    <mergeCell ref="EO23:FE23"/>
    <mergeCell ref="CW24:DI24"/>
    <mergeCell ref="DJ24:DX24"/>
    <mergeCell ref="DY24:EN24"/>
    <mergeCell ref="EO24:FE24"/>
    <mergeCell ref="DJ30:DX30"/>
    <mergeCell ref="BJ27:BV27"/>
    <mergeCell ref="BW27:CI27"/>
    <mergeCell ref="CJ27:CV27"/>
    <mergeCell ref="BW23:CI23"/>
    <mergeCell ref="CJ23:CV23"/>
    <mergeCell ref="CW23:DI23"/>
    <mergeCell ref="DJ23:DX23"/>
    <mergeCell ref="BJ24:BV24"/>
    <mergeCell ref="BW24:CI24"/>
    <mergeCell ref="H23:BI23"/>
    <mergeCell ref="H30:BI30"/>
    <mergeCell ref="BJ30:BV30"/>
    <mergeCell ref="BW30:CI30"/>
    <mergeCell ref="CJ30:CV30"/>
    <mergeCell ref="CW30:DI30"/>
    <mergeCell ref="H24:BI24"/>
    <mergeCell ref="CJ24:CV24"/>
    <mergeCell ref="BJ23:BV23"/>
    <mergeCell ref="G25:BI25"/>
    <mergeCell ref="A11:F11"/>
    <mergeCell ref="G11:BI11"/>
    <mergeCell ref="BJ11:BV11"/>
    <mergeCell ref="BW11:CI11"/>
    <mergeCell ref="A12:F12"/>
    <mergeCell ref="H12:BI12"/>
    <mergeCell ref="BJ12:BV12"/>
    <mergeCell ref="BW12:CI12"/>
    <mergeCell ref="A9:F10"/>
    <mergeCell ref="G9:BI10"/>
    <mergeCell ref="BJ9:CI9"/>
    <mergeCell ref="CJ9:DI9"/>
    <mergeCell ref="DJ9:FE9"/>
    <mergeCell ref="BJ10:BV10"/>
    <mergeCell ref="BW10:CI10"/>
    <mergeCell ref="CJ10:CV10"/>
    <mergeCell ref="CW10:DI10"/>
    <mergeCell ref="DJ10:DX10"/>
    <mergeCell ref="A13:F13"/>
    <mergeCell ref="A15:F15"/>
    <mergeCell ref="EO10:FE10"/>
    <mergeCell ref="DJ11:DX11"/>
    <mergeCell ref="DY11:EN11"/>
    <mergeCell ref="DJ12:DX12"/>
    <mergeCell ref="CJ11:CV11"/>
    <mergeCell ref="CW11:DI11"/>
    <mergeCell ref="EO11:FE11"/>
    <mergeCell ref="EO12:FE12"/>
    <mergeCell ref="H13:BI13"/>
    <mergeCell ref="BJ13:BV13"/>
    <mergeCell ref="BW13:CI13"/>
    <mergeCell ref="EO14:FE14"/>
    <mergeCell ref="A48:FE48"/>
    <mergeCell ref="EO13:FE13"/>
    <mergeCell ref="A14:F14"/>
    <mergeCell ref="H14:BI14"/>
    <mergeCell ref="BJ14:BV14"/>
    <mergeCell ref="BW14:CI14"/>
    <mergeCell ref="H16:BI16"/>
    <mergeCell ref="H19:BI19"/>
    <mergeCell ref="CW15:DI15"/>
    <mergeCell ref="DY30:EN30"/>
    <mergeCell ref="EO30:FE30"/>
    <mergeCell ref="BJ19:BV19"/>
    <mergeCell ref="BW19:CI19"/>
    <mergeCell ref="EO22:FE22"/>
    <mergeCell ref="DY22:EN22"/>
    <mergeCell ref="H15:BI15"/>
    <mergeCell ref="A45:FE45"/>
    <mergeCell ref="CJ42:CV42"/>
    <mergeCell ref="CW42:DI42"/>
    <mergeCell ref="DJ42:DX42"/>
    <mergeCell ref="DY42:EN42"/>
    <mergeCell ref="EO42:FE42"/>
    <mergeCell ref="A42:F42"/>
    <mergeCell ref="H42:BI42"/>
    <mergeCell ref="BJ42:BV42"/>
    <mergeCell ref="A47:FE47"/>
    <mergeCell ref="A46:FE46"/>
    <mergeCell ref="A41:F41"/>
    <mergeCell ref="H41:BI41"/>
    <mergeCell ref="BJ41:BV41"/>
    <mergeCell ref="BW41:CI41"/>
    <mergeCell ref="CJ41:CV41"/>
    <mergeCell ref="DY41:EN41"/>
    <mergeCell ref="BW42:CI42"/>
    <mergeCell ref="EO41:FE41"/>
    <mergeCell ref="DJ41:DX41"/>
    <mergeCell ref="DJ15:DX15"/>
    <mergeCell ref="DJ14:DX14"/>
    <mergeCell ref="CJ13:CV13"/>
    <mergeCell ref="CW13:DI13"/>
    <mergeCell ref="DJ13:DX13"/>
    <mergeCell ref="CW41:DI41"/>
    <mergeCell ref="CJ15:CV15"/>
    <mergeCell ref="CJ19:CV19"/>
    <mergeCell ref="DJ22:DX22"/>
    <mergeCell ref="BY5:DO5"/>
    <mergeCell ref="EC5:EF5"/>
    <mergeCell ref="BY6:DO6"/>
    <mergeCell ref="DY12:EN12"/>
    <mergeCell ref="DY10:EN10"/>
    <mergeCell ref="A7:FE7"/>
    <mergeCell ref="CJ12:CV12"/>
    <mergeCell ref="CW12:DI12"/>
    <mergeCell ref="CW22:DI22"/>
    <mergeCell ref="EO20:FE20"/>
    <mergeCell ref="DY21:EN21"/>
    <mergeCell ref="EO21:FE21"/>
    <mergeCell ref="H22:BI22"/>
    <mergeCell ref="EO15:FE15"/>
    <mergeCell ref="EO16:FE16"/>
    <mergeCell ref="DY18:EN18"/>
    <mergeCell ref="EO18:FE18"/>
    <mergeCell ref="H20:BI20"/>
    <mergeCell ref="CW14:DI14"/>
    <mergeCell ref="DY15:EN15"/>
    <mergeCell ref="BJ16:BV16"/>
    <mergeCell ref="BW16:CI16"/>
    <mergeCell ref="CJ16:CV16"/>
    <mergeCell ref="DY16:EN16"/>
    <mergeCell ref="DY14:EN14"/>
    <mergeCell ref="BJ15:BV15"/>
    <mergeCell ref="BW15:CI15"/>
    <mergeCell ref="CJ14:CV14"/>
    <mergeCell ref="DJ38:DX38"/>
    <mergeCell ref="CW38:DI38"/>
    <mergeCell ref="DJ16:DX16"/>
    <mergeCell ref="CW16:DI16"/>
    <mergeCell ref="EO19:FE19"/>
    <mergeCell ref="DY19:EN19"/>
    <mergeCell ref="DJ19:DX19"/>
    <mergeCell ref="CW19:DI19"/>
    <mergeCell ref="DY17:EN17"/>
    <mergeCell ref="EO17:FE17"/>
    <mergeCell ref="BJ38:BV38"/>
    <mergeCell ref="BW38:CI38"/>
    <mergeCell ref="CJ38:CV38"/>
    <mergeCell ref="DY13:EN13"/>
    <mergeCell ref="BJ22:BV22"/>
    <mergeCell ref="BW22:CI22"/>
    <mergeCell ref="CJ22:CV22"/>
    <mergeCell ref="DY35:EN35"/>
    <mergeCell ref="DY37:EN37"/>
    <mergeCell ref="DY20:EN20"/>
    <mergeCell ref="BJ20:BV20"/>
    <mergeCell ref="BW20:CI20"/>
    <mergeCell ref="CJ20:CV20"/>
    <mergeCell ref="CW20:DI20"/>
    <mergeCell ref="DJ20:DX20"/>
    <mergeCell ref="H21:BI21"/>
    <mergeCell ref="BJ21:BV21"/>
    <mergeCell ref="BW21:CI21"/>
    <mergeCell ref="CJ21:CV21"/>
    <mergeCell ref="CW21:DI21"/>
    <mergeCell ref="DJ21:DX21"/>
    <mergeCell ref="G17:BI17"/>
    <mergeCell ref="BJ17:BV17"/>
    <mergeCell ref="BW17:CI17"/>
    <mergeCell ref="CJ17:CV17"/>
    <mergeCell ref="CW17:DI17"/>
    <mergeCell ref="DJ17:DX17"/>
    <mergeCell ref="G18:BI18"/>
    <mergeCell ref="BJ18:BV18"/>
    <mergeCell ref="BW18:CI18"/>
    <mergeCell ref="CJ18:CV18"/>
    <mergeCell ref="CW18:DI18"/>
    <mergeCell ref="DJ18:DX18"/>
    <mergeCell ref="H29:BI29"/>
    <mergeCell ref="BJ29:BV29"/>
    <mergeCell ref="BW29:CI29"/>
    <mergeCell ref="CJ29:CV29"/>
    <mergeCell ref="CW29:DI29"/>
    <mergeCell ref="DJ29:DX29"/>
    <mergeCell ref="H27:BI27"/>
    <mergeCell ref="EO27:FE27"/>
    <mergeCell ref="EO29:FE29"/>
    <mergeCell ref="H28:BI28"/>
    <mergeCell ref="BJ28:BV28"/>
    <mergeCell ref="BW28:CI28"/>
    <mergeCell ref="CJ28:CV28"/>
    <mergeCell ref="CW28:DI28"/>
    <mergeCell ref="DJ28:DX28"/>
    <mergeCell ref="DY28:EN28"/>
    <mergeCell ref="EO28:FE2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1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Довголюк Людмила Васильевна</cp:lastModifiedBy>
  <cp:lastPrinted>2011-09-02T07:09:49Z</cp:lastPrinted>
  <dcterms:created xsi:type="dcterms:W3CDTF">2011-03-28T12:32:14Z</dcterms:created>
  <dcterms:modified xsi:type="dcterms:W3CDTF">2017-03-24T05:02:10Z</dcterms:modified>
  <cp:category/>
  <cp:version/>
  <cp:contentType/>
  <cp:contentStatus/>
</cp:coreProperties>
</file>